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<sst xmlns="http://schemas.openxmlformats.org/spreadsheetml/2006/main" count="30" uniqueCount="9">
  <si>
    <t>FM</t>
  </si>
  <si>
    <t>M</t>
  </si>
  <si>
    <t>FT</t>
  </si>
  <si>
    <t>SAME DEPTH</t>
  </si>
  <si>
    <t>COMENTS</t>
  </si>
  <si>
    <r>
      <t xml:space="preserve">SIGNAL OUTPUT </t>
    </r>
    <r>
      <rPr>
        <b/>
        <sz val="11"/>
        <rFont val="Arial"/>
        <family val="2"/>
      </rPr>
      <t>NMEA</t>
    </r>
  </si>
  <si>
    <t>ECHO SOUNDER "DEPTH"</t>
  </si>
  <si>
    <t>Feilmargin</t>
  </si>
  <si>
    <t>i prosent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</si>
</sst>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 horizontal="right"/>
    </xf>
    <xf numFmtId="10" fontId="0" fillId="0" borderId="0" xfId="17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workbookViewId="0" topLeftCell="B1">
      <selection activeCell="J3" sqref="J3:L3"/>
    </sheetView>
  </sheetViews>
  <sheetFormatPr defaultColWidth="11.421875" defaultRowHeight="12.75"/>
  <cols>
    <col min="2" max="2" width="23.421875" style="0" customWidth="1"/>
  </cols>
  <sheetData>
    <row r="1" spans="2:3" ht="12.75">
      <c r="B1" s="13"/>
      <c r="C1" s="13"/>
    </row>
    <row r="2" spans="2:13" ht="16.5" thickBot="1">
      <c r="B2" s="19" t="s">
        <v>6</v>
      </c>
      <c r="C2" s="17"/>
      <c r="D2" s="20" t="s">
        <v>5</v>
      </c>
      <c r="E2" s="20"/>
      <c r="F2" s="21"/>
      <c r="G2" t="s">
        <v>7</v>
      </c>
      <c r="J2" t="s">
        <v>8</v>
      </c>
      <c r="M2" s="21" t="s">
        <v>4</v>
      </c>
    </row>
    <row r="3" spans="2:12" ht="12.75">
      <c r="B3" s="9"/>
      <c r="C3" s="13"/>
      <c r="D3" s="18" t="s">
        <v>2</v>
      </c>
      <c r="E3" s="18" t="s">
        <v>1</v>
      </c>
      <c r="F3" s="18" t="s">
        <v>0</v>
      </c>
      <c r="G3" s="22" t="s">
        <v>2</v>
      </c>
      <c r="H3" s="22" t="s">
        <v>1</v>
      </c>
      <c r="I3" s="22" t="s">
        <v>0</v>
      </c>
      <c r="J3" s="22" t="s">
        <v>2</v>
      </c>
      <c r="K3" s="22" t="s">
        <v>1</v>
      </c>
      <c r="L3" s="22" t="s">
        <v>0</v>
      </c>
    </row>
    <row r="4" spans="2:13" ht="15.75">
      <c r="B4" s="1">
        <v>16.3</v>
      </c>
      <c r="C4" t="s">
        <v>0</v>
      </c>
      <c r="D4" s="5">
        <v>97.1</v>
      </c>
      <c r="E4" s="6">
        <v>29.6</v>
      </c>
      <c r="F4" s="7">
        <v>16.1</v>
      </c>
      <c r="G4" s="24">
        <f>B4*6</f>
        <v>97.80000000000001</v>
      </c>
      <c r="H4" s="24">
        <f>B4*1.8288</f>
        <v>29.809440000000002</v>
      </c>
      <c r="I4" s="24">
        <f>B4</f>
        <v>16.3</v>
      </c>
      <c r="J4" s="23">
        <f>1-(D4/G4)</f>
        <v>0.007157464212679154</v>
      </c>
      <c r="K4" s="23">
        <f aca="true" t="shared" si="0" ref="K4:L15">1-(E4/H4)</f>
        <v>0.007025962245516881</v>
      </c>
      <c r="L4" s="23">
        <f t="shared" si="0"/>
        <v>0.012269938650306678</v>
      </c>
      <c r="M4" s="15"/>
    </row>
    <row r="5" spans="2:13" ht="15.75">
      <c r="B5" s="1">
        <v>29.3</v>
      </c>
      <c r="C5" t="s">
        <v>1</v>
      </c>
      <c r="D5" s="8">
        <v>95.7</v>
      </c>
      <c r="E5" s="9">
        <v>29.2</v>
      </c>
      <c r="F5" s="10">
        <v>15.9</v>
      </c>
      <c r="G5" s="24">
        <f>(B5/1.8288)*6</f>
        <v>96.12860892388453</v>
      </c>
      <c r="H5" s="24">
        <f>B5</f>
        <v>29.3</v>
      </c>
      <c r="I5" s="24">
        <f>B5/1.8288</f>
        <v>16.02143482064742</v>
      </c>
      <c r="J5" s="23">
        <f aca="true" t="shared" si="1" ref="J5:J15">1-(D5/G5)</f>
        <v>0.0044587030716725096</v>
      </c>
      <c r="K5" s="23">
        <f t="shared" si="0"/>
        <v>0.0034129692832765013</v>
      </c>
      <c r="L5" s="23">
        <f t="shared" si="0"/>
        <v>0.007579522184300469</v>
      </c>
      <c r="M5" s="16" t="s">
        <v>3</v>
      </c>
    </row>
    <row r="6" spans="2:13" ht="15.75">
      <c r="B6" s="2">
        <v>97</v>
      </c>
      <c r="C6" s="3" t="s">
        <v>2</v>
      </c>
      <c r="D6" s="11">
        <v>89.5</v>
      </c>
      <c r="E6" s="4">
        <v>27.3</v>
      </c>
      <c r="F6" s="12">
        <v>14.9</v>
      </c>
      <c r="G6" s="24">
        <f>B6</f>
        <v>97</v>
      </c>
      <c r="H6" s="24">
        <f>(B6/6)*1.8288</f>
        <v>29.565600000000003</v>
      </c>
      <c r="I6" s="24">
        <f>B6/6</f>
        <v>16.166666666666668</v>
      </c>
      <c r="J6" s="23">
        <f t="shared" si="1"/>
        <v>0.07731958762886593</v>
      </c>
      <c r="K6" s="23">
        <f t="shared" si="0"/>
        <v>0.07662959655816226</v>
      </c>
      <c r="L6" s="23">
        <f t="shared" si="0"/>
        <v>0.07835051546391758</v>
      </c>
      <c r="M6" s="14"/>
    </row>
    <row r="7" spans="2:12" ht="15.75">
      <c r="B7" s="1">
        <v>31.5</v>
      </c>
      <c r="C7" t="s">
        <v>0</v>
      </c>
      <c r="D7" s="8">
        <v>187.6</v>
      </c>
      <c r="E7" s="9">
        <v>57.2</v>
      </c>
      <c r="F7" s="10">
        <v>31.2</v>
      </c>
      <c r="G7" s="24">
        <f>B7*6</f>
        <v>189</v>
      </c>
      <c r="H7" s="24">
        <f>B7*1.8288</f>
        <v>57.6072</v>
      </c>
      <c r="I7" s="24">
        <f>F7</f>
        <v>31.2</v>
      </c>
      <c r="J7" s="23">
        <f t="shared" si="1"/>
        <v>0.007407407407407418</v>
      </c>
      <c r="K7" s="23">
        <f t="shared" si="0"/>
        <v>0.00706856087433505</v>
      </c>
      <c r="L7" s="23">
        <f t="shared" si="0"/>
        <v>0</v>
      </c>
    </row>
    <row r="8" spans="2:13" ht="15.75">
      <c r="B8" s="1">
        <v>56</v>
      </c>
      <c r="C8" t="s">
        <v>1</v>
      </c>
      <c r="D8" s="8">
        <v>183.3</v>
      </c>
      <c r="E8" s="9">
        <v>55.9</v>
      </c>
      <c r="F8" s="10">
        <v>30.5</v>
      </c>
      <c r="G8" s="24">
        <f>(B8/1.8288)*6</f>
        <v>183.7270341207349</v>
      </c>
      <c r="H8" s="24">
        <f>B8</f>
        <v>56</v>
      </c>
      <c r="I8" s="24">
        <f>B8/1.8288</f>
        <v>30.62117235345582</v>
      </c>
      <c r="J8" s="23">
        <f t="shared" si="1"/>
        <v>0.0023242857142856677</v>
      </c>
      <c r="K8" s="23">
        <f t="shared" si="0"/>
        <v>0.0017857142857142794</v>
      </c>
      <c r="L8" s="23">
        <f t="shared" si="0"/>
        <v>0.003957142857142881</v>
      </c>
      <c r="M8" t="s">
        <v>3</v>
      </c>
    </row>
    <row r="9" spans="2:12" ht="15.75">
      <c r="B9" s="2">
        <v>186</v>
      </c>
      <c r="C9" s="3" t="s">
        <v>2</v>
      </c>
      <c r="D9" s="11">
        <v>171.5</v>
      </c>
      <c r="E9" s="4">
        <v>52.3</v>
      </c>
      <c r="F9" s="12">
        <v>28.5</v>
      </c>
      <c r="G9" s="24">
        <f>B9</f>
        <v>186</v>
      </c>
      <c r="H9" s="24">
        <f>(B9/6)*1.8288</f>
        <v>56.6928</v>
      </c>
      <c r="I9" s="24">
        <f>B9/6</f>
        <v>31</v>
      </c>
      <c r="J9" s="23">
        <f t="shared" si="1"/>
        <v>0.07795698924731187</v>
      </c>
      <c r="K9" s="23">
        <f t="shared" si="0"/>
        <v>0.07748426607964332</v>
      </c>
      <c r="L9" s="23">
        <f t="shared" si="0"/>
        <v>0.08064516129032262</v>
      </c>
    </row>
    <row r="10" spans="2:13" ht="15.75">
      <c r="B10" s="1">
        <v>56</v>
      </c>
      <c r="C10" t="s">
        <v>0</v>
      </c>
      <c r="D10" s="8">
        <v>333.6</v>
      </c>
      <c r="E10" s="9">
        <v>101.7</v>
      </c>
      <c r="F10" s="10">
        <v>55.6</v>
      </c>
      <c r="G10" s="24">
        <f>B10*6</f>
        <v>336</v>
      </c>
      <c r="H10" s="24">
        <f>B10*1.8288</f>
        <v>102.4128</v>
      </c>
      <c r="I10" s="24">
        <f>F10</f>
        <v>55.6</v>
      </c>
      <c r="J10" s="23">
        <f t="shared" si="1"/>
        <v>0.0071428571428571175</v>
      </c>
      <c r="K10" s="23">
        <f t="shared" si="0"/>
        <v>0.006960067491563526</v>
      </c>
      <c r="L10" s="23">
        <f t="shared" si="0"/>
        <v>0</v>
      </c>
      <c r="M10" s="15"/>
    </row>
    <row r="11" spans="2:13" ht="15.75">
      <c r="B11" s="1">
        <v>100</v>
      </c>
      <c r="C11" t="s">
        <v>1</v>
      </c>
      <c r="D11" s="8">
        <v>329</v>
      </c>
      <c r="E11" s="9">
        <v>100.3</v>
      </c>
      <c r="F11" s="10">
        <v>54.8</v>
      </c>
      <c r="G11" s="24">
        <f>(B11/1.8288)*6</f>
        <v>328.0839895013123</v>
      </c>
      <c r="H11" s="24">
        <f>B11</f>
        <v>100</v>
      </c>
      <c r="I11" s="24">
        <f>B11/1.8288</f>
        <v>54.68066491688539</v>
      </c>
      <c r="J11" s="23">
        <f t="shared" si="1"/>
        <v>-0.0027920000000001277</v>
      </c>
      <c r="K11" s="23">
        <f t="shared" si="0"/>
        <v>-0.0029999999999998916</v>
      </c>
      <c r="L11" s="23">
        <f t="shared" si="0"/>
        <v>-0.0021823999999999177</v>
      </c>
      <c r="M11" s="16" t="s">
        <v>3</v>
      </c>
    </row>
    <row r="12" spans="2:13" ht="15.75">
      <c r="B12" s="2">
        <v>330</v>
      </c>
      <c r="C12" s="3" t="s">
        <v>2</v>
      </c>
      <c r="D12" s="11">
        <v>304.7</v>
      </c>
      <c r="E12" s="4">
        <v>92.9</v>
      </c>
      <c r="F12" s="12">
        <v>50.7</v>
      </c>
      <c r="G12" s="24">
        <f>B12</f>
        <v>330</v>
      </c>
      <c r="H12" s="24">
        <f>(B12/6)*1.8288</f>
        <v>100.584</v>
      </c>
      <c r="I12" s="24">
        <f>B12/6</f>
        <v>55</v>
      </c>
      <c r="J12" s="23">
        <f t="shared" si="1"/>
        <v>0.07666666666666666</v>
      </c>
      <c r="K12" s="23">
        <f t="shared" si="0"/>
        <v>0.07639385985842673</v>
      </c>
      <c r="L12" s="23">
        <f t="shared" si="0"/>
        <v>0.07818181818181813</v>
      </c>
      <c r="M12" s="14"/>
    </row>
    <row r="13" spans="2:13" ht="15.75">
      <c r="B13" s="1">
        <v>71</v>
      </c>
      <c r="C13" t="s">
        <v>0</v>
      </c>
      <c r="D13" s="8">
        <v>423.2</v>
      </c>
      <c r="E13" s="9">
        <v>129</v>
      </c>
      <c r="F13" s="10">
        <v>70.5</v>
      </c>
      <c r="G13" s="24">
        <f>B13*6</f>
        <v>426</v>
      </c>
      <c r="H13" s="24">
        <f>B13*1.8288</f>
        <v>129.8448</v>
      </c>
      <c r="I13" s="24">
        <f>F13</f>
        <v>70.5</v>
      </c>
      <c r="J13" s="23">
        <f t="shared" si="1"/>
        <v>0.0065727699530516714</v>
      </c>
      <c r="K13" s="23">
        <f t="shared" si="0"/>
        <v>0.006506228974899164</v>
      </c>
      <c r="L13" s="23">
        <f t="shared" si="0"/>
        <v>0</v>
      </c>
      <c r="M13" s="15"/>
    </row>
    <row r="14" spans="2:13" ht="15.75">
      <c r="B14" s="1">
        <v>127</v>
      </c>
      <c r="C14" t="s">
        <v>1</v>
      </c>
      <c r="D14" s="8">
        <v>415.6</v>
      </c>
      <c r="E14" s="9">
        <v>126.7</v>
      </c>
      <c r="F14" s="10">
        <v>69.2</v>
      </c>
      <c r="G14" s="24">
        <f>(B14/1.8288)*6</f>
        <v>416.66666666666663</v>
      </c>
      <c r="H14" s="24">
        <f>B14</f>
        <v>127</v>
      </c>
      <c r="I14" s="24">
        <f>B14/1.8288</f>
        <v>69.44444444444444</v>
      </c>
      <c r="J14" s="23">
        <f t="shared" si="1"/>
        <v>0.0025599999999998957</v>
      </c>
      <c r="K14" s="23">
        <f t="shared" si="0"/>
        <v>0.0023622047244094</v>
      </c>
      <c r="L14" s="23">
        <f t="shared" si="0"/>
        <v>0.0035199999999999676</v>
      </c>
      <c r="M14" s="16" t="s">
        <v>3</v>
      </c>
    </row>
    <row r="15" spans="2:13" ht="15.75">
      <c r="B15" s="2">
        <v>423</v>
      </c>
      <c r="C15" s="3" t="s">
        <v>2</v>
      </c>
      <c r="D15" s="11">
        <v>390.7</v>
      </c>
      <c r="E15" s="4">
        <v>119.1</v>
      </c>
      <c r="F15" s="12">
        <v>65.1</v>
      </c>
      <c r="G15" s="24">
        <f>B15</f>
        <v>423</v>
      </c>
      <c r="H15" s="24">
        <f>(B15/6)*1.8288</f>
        <v>128.9304</v>
      </c>
      <c r="I15" s="24">
        <f>B15/6</f>
        <v>70.5</v>
      </c>
      <c r="J15" s="23">
        <f t="shared" si="1"/>
        <v>0.07635933806146578</v>
      </c>
      <c r="K15" s="23">
        <f t="shared" si="0"/>
        <v>0.07624578842538299</v>
      </c>
      <c r="L15" s="23">
        <f t="shared" si="0"/>
        <v>0.07659574468085117</v>
      </c>
      <c r="M15" s="14"/>
    </row>
    <row r="18" ht="12.75">
      <c r="E18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Skipper Electronics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TorErik</dc:creator>
  <cp:keywords/>
  <dc:description/>
  <cp:lastModifiedBy>TorErik</cp:lastModifiedBy>
  <dcterms:created xsi:type="dcterms:W3CDTF">2001-02-14T10:06:21Z</dcterms:created>
  <dcterms:modified xsi:type="dcterms:W3CDTF">2001-02-14T13:25:00Z</dcterms:modified>
  <cp:category/>
  <cp:version/>
  <cp:contentType/>
  <cp:contentStatus/>
</cp:coreProperties>
</file>